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4891CD7C-79F4-4FCC-85B2-58DA9B94277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<sst xmlns="http://schemas.openxmlformats.org/spreadsheetml/2006/main" count="52" uniqueCount="42">
  <si>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</si>
  <si>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</si>
  <si>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</si>
  <si>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</si>
  <si>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</si>
  <si>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</si>
  <si>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</si>
  <si>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</si>
  <si>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</si>
  <si>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</si>
  <si>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</si>
  <si>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</si>
  <si>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</si>
  <si>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</si>
  <si>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</si>
  <si>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</si>
  <si>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</si>
  <si>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</si>
  <si>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</si>
  <si>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</si>
  <si>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</si>
  <si>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</si>
  <si>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</si>
  <si>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</si>
  <si>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</si>
  <si>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</si>
  <si>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</si>
  <si>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</si>
  <si>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</si>
  <si>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</si>
  <si>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</si>
  <si>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</si>
  <si>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</si>
  <si>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</si>
  <si>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</si>
  <si>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</si>
  <si>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</si>
  <si>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ERZİNCAN SEFERİ</t>
  </si>
  <si>
    <t>GÜVEN TİCARET</t>
  </si>
  <si>
    <t>EMİN TİCARET</t>
  </si>
  <si>
    <t>FİKRİ TUNCAY</t>
  </si>
  <si>
    <t>04,08,2023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</si>
</sst>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24" sqref="P2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36</v>
      </c>
      <c r="C2" s="39"/>
      <c r="D2" s="2" t="s">
        <v>2</v>
      </c>
      <c r="E2" s="40" t="s">
        <v>37</v>
      </c>
      <c r="F2" s="40"/>
      <c r="G2" s="40"/>
      <c r="H2" s="40"/>
      <c r="I2" s="40"/>
      <c r="J2" s="40"/>
      <c r="K2" s="3" t="s">
        <v>3</v>
      </c>
      <c r="L2" s="4">
        <f ca="1">TODAY()</f>
        <v>45145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38</v>
      </c>
      <c r="B5" s="34"/>
      <c r="C5" s="10" t="s">
        <v>41</v>
      </c>
      <c r="D5" s="11"/>
      <c r="E5" s="12">
        <v>51813</v>
      </c>
      <c r="F5" s="1"/>
      <c r="G5" s="13" t="str">
        <f t="shared" ref="G5:G6" si="0">IF(A5="","",(A5))</f>
        <v>GÜVEN TİCARET</v>
      </c>
      <c r="H5" s="12">
        <v>5000</v>
      </c>
      <c r="I5" s="12"/>
      <c r="J5" s="12"/>
      <c r="K5" s="12">
        <f>IF(G5="","",SUM(E5-H5-I5-J5))</f>
        <v>46813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39</v>
      </c>
      <c r="B6" s="34"/>
      <c r="C6" s="10" t="s">
        <v>41</v>
      </c>
      <c r="D6" s="11"/>
      <c r="E6" s="12">
        <v>10500</v>
      </c>
      <c r="F6" s="1"/>
      <c r="G6" s="13" t="str">
        <f t="shared" si="0"/>
        <v>EMİN TİCARET</v>
      </c>
      <c r="H6" s="12"/>
      <c r="I6" s="12">
        <v>10500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 t="s">
        <v>40</v>
      </c>
      <c r="B7" s="34"/>
      <c r="C7" s="10" t="s">
        <v>41</v>
      </c>
      <c r="D7" s="11"/>
      <c r="E7" s="12">
        <v>10520</v>
      </c>
      <c r="F7" s="1"/>
      <c r="G7" s="13" t="str">
        <f>IF(A7="","",(A7))</f>
        <v>FİKRİ TUNCAY</v>
      </c>
      <c r="H7" s="12"/>
      <c r="I7" s="12"/>
      <c r="J7" s="12"/>
      <c r="K7" s="12">
        <f t="shared" si="1"/>
        <v>10520</v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>
        <v>7</v>
      </c>
      <c r="Q8" s="1"/>
      <c r="R8" s="31">
        <f t="shared" ref="R8:R12" si="3">N8*P8</f>
        <v>700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</v>
      </c>
      <c r="Q9" s="1"/>
      <c r="R9" s="31">
        <f t="shared" si="3"/>
        <v>50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>
        <v>1</v>
      </c>
      <c r="Q11" s="1"/>
      <c r="R11" s="31">
        <f t="shared" si="3"/>
        <v>10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760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72833</v>
      </c>
      <c r="F22" s="1"/>
      <c r="G22" s="17" t="s">
        <v>17</v>
      </c>
      <c r="H22" s="18">
        <f>SUM(H5:H21)</f>
        <v>7000</v>
      </c>
      <c r="I22" s="18">
        <f>SUM(I5:I21)</f>
        <v>10500</v>
      </c>
      <c r="J22" s="18">
        <f>SUM(J5:J21)</f>
        <v>0</v>
      </c>
      <c r="K22" s="18">
        <f>SUM(K5:K21)</f>
        <v>57333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321182</v>
      </c>
      <c r="D25" s="19">
        <v>322719</v>
      </c>
      <c r="E25" s="20">
        <f>IF(C25="","",SUM(D25-C25))</f>
        <v>1537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5825</v>
      </c>
      <c r="D26" s="22"/>
      <c r="E26" s="21">
        <f>IF(C26="","",SUM(C26/E25))</f>
        <v>3.7898503578399478</v>
      </c>
      <c r="F26" s="1"/>
      <c r="G26" s="11" t="s">
        <v>26</v>
      </c>
      <c r="H26" s="12">
        <v>5825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6387</v>
      </c>
      <c r="D27" s="22"/>
      <c r="E27" s="23">
        <f>SUM(C27/E22)</f>
        <v>8.7693765188856701E-2</v>
      </c>
      <c r="F27" s="1"/>
      <c r="G27" s="11" t="s">
        <v>28</v>
      </c>
      <c r="H27" s="12">
        <v>562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 t="s">
        <v>39</v>
      </c>
      <c r="B30" s="50"/>
      <c r="C30" s="12">
        <v>150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6387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150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763</v>
      </c>
      <c r="D36" s="1"/>
      <c r="E36" s="1"/>
      <c r="F36" s="1"/>
      <c r="G36" s="27" t="s">
        <v>32</v>
      </c>
      <c r="H36" s="16">
        <f>IF(H33="","",SUM(H22-H33))</f>
        <v>613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36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2023-08-07T06:26:43Z</cp:lastPrinted>
  <dcterms:created xsi:type="dcterms:W3CDTF">2022-08-24T05:29:34Z</dcterms:created>
  <dcterms:modified xsi:type="dcterms:W3CDTF">2023-08-07T06:28:39Z</dcterms:modified>
</cp:coreProperties>
</file>